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risa\Dropbox\論文作成\投稿INSPIRE\"/>
    </mc:Choice>
  </mc:AlternateContent>
  <xr:revisionPtr revIDLastSave="0" documentId="13_ncr:1_{4362B6A9-05DF-48DC-A2FF-C2594C90182E}" xr6:coauthVersionLast="45" xr6:coauthVersionMax="45" xr10:uidLastSave="{00000000-0000-0000-0000-000000000000}"/>
  <bookViews>
    <workbookView xWindow="-108" yWindow="-108" windowWidth="23256" windowHeight="14016" xr2:uid="{72E4A58A-3D63-4FAD-8261-52D8C1346AF5}"/>
  </bookViews>
  <sheets>
    <sheet name="INSPIRE-Jの得点" sheetId="1" r:id="rId1"/>
    <sheet name="変更不可"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2" l="1"/>
  <c r="J4" i="2"/>
  <c r="J5" i="2"/>
  <c r="J6" i="2"/>
  <c r="J7" i="2"/>
  <c r="J8" i="2"/>
  <c r="J2" i="2"/>
  <c r="E3" i="2"/>
  <c r="F3" i="2" s="1"/>
  <c r="E4" i="2"/>
  <c r="F4" i="2" s="1"/>
  <c r="E5" i="2"/>
  <c r="F5" i="2" s="1"/>
  <c r="E6" i="2"/>
  <c r="F6" i="2" s="1"/>
  <c r="E7" i="2"/>
  <c r="F7" i="2" s="1"/>
  <c r="E8" i="2"/>
  <c r="F8" i="2" s="1"/>
  <c r="E9" i="2"/>
  <c r="F9" i="2" s="1"/>
  <c r="E10" i="2"/>
  <c r="F10" i="2" s="1"/>
  <c r="E11" i="2"/>
  <c r="F11" i="2" s="1"/>
  <c r="E12" i="2"/>
  <c r="F12" i="2" s="1"/>
  <c r="E13" i="2"/>
  <c r="F13" i="2" s="1"/>
  <c r="E14" i="2"/>
  <c r="F14" i="2" s="1"/>
  <c r="E15" i="2"/>
  <c r="F15" i="2" s="1"/>
  <c r="E16" i="2"/>
  <c r="F16" i="2" s="1"/>
  <c r="E17" i="2"/>
  <c r="F17" i="2" s="1"/>
  <c r="E18" i="2"/>
  <c r="F18" i="2" s="1"/>
  <c r="E19" i="2"/>
  <c r="F19" i="2" s="1"/>
  <c r="E20" i="2"/>
  <c r="F20" i="2" s="1"/>
  <c r="E21" i="2"/>
  <c r="F21" i="2" s="1"/>
  <c r="E2" i="2"/>
  <c r="G7" i="1" l="1"/>
  <c r="F2" i="2"/>
  <c r="G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tc={987554EC-307B-4F74-BD3C-077914F630A1}</author>
  </authors>
  <commentList>
    <comment ref="F8" authorId="0" shapeId="0" xr:uid="{987554EC-307B-4F74-BD3C-077914F630A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less helpful ~ more helpful</t>
      </text>
    </comment>
  </commentList>
</comments>
</file>

<file path=xl/sharedStrings.xml><?xml version="1.0" encoding="utf-8"?>
<sst xmlns="http://schemas.openxmlformats.org/spreadsheetml/2006/main" count="55" uniqueCount="52">
  <si>
    <t>関係性</t>
    <rPh sb="0" eb="3">
      <t>カンケイセイ</t>
    </rPh>
    <phoneticPr fontId="1"/>
  </si>
  <si>
    <t>まわりの人からサポートを受けていると感じること</t>
    <phoneticPr fontId="1"/>
  </si>
  <si>
    <t>まわりの人と前向きな関係をもつこと</t>
    <phoneticPr fontId="1"/>
  </si>
  <si>
    <t>地域の一員であると感じること</t>
    <phoneticPr fontId="1"/>
  </si>
  <si>
    <t>将来に希望を感じること</t>
    <phoneticPr fontId="1"/>
  </si>
  <si>
    <t>自分はリカバリーできると信じること</t>
    <phoneticPr fontId="1"/>
  </si>
  <si>
    <t>自分が変わることに前向きであること</t>
    <phoneticPr fontId="1"/>
  </si>
  <si>
    <t>将来に夢や希望をもつこと</t>
    <phoneticPr fontId="1"/>
  </si>
  <si>
    <t>偏見にうまく対処できること</t>
    <phoneticPr fontId="1"/>
  </si>
  <si>
    <t>自分自身をよく思えること</t>
    <phoneticPr fontId="1"/>
  </si>
  <si>
    <t>自分の信仰・信念・信条を 尊重されること</t>
    <phoneticPr fontId="1"/>
  </si>
  <si>
    <t>文化的背景・民族・人種・国籍を尊重されること</t>
    <phoneticPr fontId="1"/>
  </si>
  <si>
    <t>自分のこころの健康面での体験を理解すること</t>
    <phoneticPr fontId="1"/>
  </si>
  <si>
    <t>自分にとって意味のあることをすること</t>
    <phoneticPr fontId="1"/>
  </si>
  <si>
    <t>困難を経験した自分の生活を立て直すこと</t>
    <phoneticPr fontId="1"/>
  </si>
  <si>
    <t>満足のいく暮らしを送ること</t>
  </si>
  <si>
    <t>自分の生活を自分で決めていると感じること</t>
  </si>
  <si>
    <t>こころの健康を自己管理できること</t>
    <phoneticPr fontId="1"/>
  </si>
  <si>
    <t>新しいことをやってみること</t>
    <phoneticPr fontId="1"/>
  </si>
  <si>
    <t>強み・長所を伸ばしていくこと</t>
  </si>
  <si>
    <t>私は、担当スタッフに自分の話を聞いてもらえていると感じる</t>
  </si>
  <si>
    <t>私は、担当スタッフに支えられていると感じる</t>
    <phoneticPr fontId="1"/>
  </si>
  <si>
    <t>担当スタッフは、私の夢や希望を真剣に受け止めていると感じる</t>
    <rPh sb="26" eb="27">
      <t>カン</t>
    </rPh>
    <phoneticPr fontId="1"/>
  </si>
  <si>
    <t>担当スタッフは、私のことを尊重している</t>
    <phoneticPr fontId="1"/>
  </si>
  <si>
    <t>担当スタッフは、一個人として私に接している
（診断名やレッテルを持った人としてではなく）</t>
    <phoneticPr fontId="1"/>
  </si>
  <si>
    <t>担当スタッフは、私のことは私自身が決めるように
サポートしている</t>
    <phoneticPr fontId="1"/>
  </si>
  <si>
    <t>たとえ私がどん底に落ち込んでいたとしても、
担当スタッフは私に希望を持ったままでいてくれる</t>
    <phoneticPr fontId="1"/>
  </si>
  <si>
    <t>大切でない</t>
    <rPh sb="0" eb="2">
      <t>タイセツ</t>
    </rPh>
    <phoneticPr fontId="1"/>
  </si>
  <si>
    <t>INSPIRE-Jの得点表</t>
    <rPh sb="10" eb="12">
      <t>トクテン</t>
    </rPh>
    <rPh sb="12" eb="13">
      <t>ヒョウ</t>
    </rPh>
    <phoneticPr fontId="1"/>
  </si>
  <si>
    <t>このシートには変更を加えないでください！</t>
    <rPh sb="7" eb="9">
      <t>ヘンコウ</t>
    </rPh>
    <rPh sb="10" eb="11">
      <t>クワ</t>
    </rPh>
    <phoneticPr fontId="1"/>
  </si>
  <si>
    <t>そう思わない</t>
    <rPh sb="2" eb="3">
      <t>オモ</t>
    </rPh>
    <phoneticPr fontId="1"/>
  </si>
  <si>
    <t>あまりそう思わない</t>
    <rPh sb="5" eb="6">
      <t>オモ</t>
    </rPh>
    <phoneticPr fontId="1"/>
  </si>
  <si>
    <t>どちらでもない</t>
    <phoneticPr fontId="1"/>
  </si>
  <si>
    <t>ややそう思う</t>
    <rPh sb="4" eb="5">
      <t>オモ</t>
    </rPh>
    <phoneticPr fontId="1"/>
  </si>
  <si>
    <t>そう思う</t>
    <rPh sb="2" eb="3">
      <t>オモ</t>
    </rPh>
    <phoneticPr fontId="1"/>
  </si>
  <si>
    <t>大切である：そう感じない</t>
    <rPh sb="0" eb="2">
      <t>タイセツ</t>
    </rPh>
    <rPh sb="8" eb="9">
      <t>カン</t>
    </rPh>
    <phoneticPr fontId="1"/>
  </si>
  <si>
    <t>大切である：あまりそう感じない</t>
    <phoneticPr fontId="1"/>
  </si>
  <si>
    <t>大切である：どちらでもない</t>
    <rPh sb="0" eb="2">
      <t>タイセツ</t>
    </rPh>
    <phoneticPr fontId="1"/>
  </si>
  <si>
    <t>大切である：ややそう感じる</t>
    <rPh sb="0" eb="2">
      <t>タイセツ</t>
    </rPh>
    <rPh sb="10" eb="11">
      <t>カン</t>
    </rPh>
    <phoneticPr fontId="1"/>
  </si>
  <si>
    <t>大切である：そう感じる</t>
    <rPh sb="0" eb="2">
      <t>タイセツ</t>
    </rPh>
    <rPh sb="8" eb="9">
      <t>カン</t>
    </rPh>
    <phoneticPr fontId="1"/>
  </si>
  <si>
    <t>得点</t>
    <rPh sb="0" eb="2">
      <t>トクテン</t>
    </rPh>
    <phoneticPr fontId="1"/>
  </si>
  <si>
    <t>INSPIRE-Jのデータを入れてください</t>
    <rPh sb="14" eb="15">
      <t>イ</t>
    </rPh>
    <phoneticPr fontId="1"/>
  </si>
  <si>
    <t>サブスケール（下位尺度）の得点が自動的に算出されます</t>
    <rPh sb="7" eb="9">
      <t>カイ</t>
    </rPh>
    <rPh sb="9" eb="11">
      <t>シャクド</t>
    </rPh>
    <rPh sb="13" eb="15">
      <t>トクテン</t>
    </rPh>
    <rPh sb="16" eb="19">
      <t>ジドウテキ</t>
    </rPh>
    <rPh sb="20" eb="22">
      <t>サンシュツ</t>
    </rPh>
    <phoneticPr fontId="1"/>
  </si>
  <si>
    <t>サポート（支援）の得点</t>
    <rPh sb="5" eb="7">
      <t>シエン</t>
    </rPh>
    <rPh sb="9" eb="11">
      <t>トクテン</t>
    </rPh>
    <phoneticPr fontId="1"/>
  </si>
  <si>
    <t>関係性の得点</t>
    <rPh sb="0" eb="3">
      <t>カンケイセイ</t>
    </rPh>
    <rPh sb="4" eb="6">
      <t>トクテン</t>
    </rPh>
    <phoneticPr fontId="1"/>
  </si>
  <si>
    <t>得点幅：0（低いサポート）～100（高いサポート）</t>
    <phoneticPr fontId="1"/>
  </si>
  <si>
    <t>サポート
（支援）</t>
    <rPh sb="6" eb="8">
      <t>シエン</t>
    </rPh>
    <phoneticPr fontId="1"/>
  </si>
  <si>
    <t>得点幅：0（役に立たない）～100（より役に立つ）</t>
    <rPh sb="6" eb="7">
      <t>ヤク</t>
    </rPh>
    <rPh sb="8" eb="9">
      <t>タ</t>
    </rPh>
    <rPh sb="20" eb="21">
      <t>ヤク</t>
    </rPh>
    <rPh sb="22" eb="23">
      <t>タ</t>
    </rPh>
    <phoneticPr fontId="1"/>
  </si>
  <si>
    <t>含める？</t>
    <rPh sb="0" eb="1">
      <t>フク</t>
    </rPh>
    <phoneticPr fontId="1"/>
  </si>
  <si>
    <t>無回答</t>
    <rPh sb="0" eb="3">
      <t>ムカイトウ</t>
    </rPh>
    <phoneticPr fontId="1"/>
  </si>
  <si>
    <t>© 2018 Mike Slade</t>
    <phoneticPr fontId="1"/>
  </si>
  <si>
    <t>サービスを利用している他の人たち
（メンバーや患者など）からサポートされること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</si>
</sst>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b/>
      <sz val="12"/>
      <color theme="1"/>
      <name val="メイリオ"/>
      <family val="3"/>
      <charset val="128"/>
    </font>
    <font>
      <sz val="12"/>
      <color theme="1"/>
      <name val="メイリオ"/>
      <family val="3"/>
      <charset val="128"/>
    </font>
    <font>
      <sz val="12"/>
      <color rgb="FF002060"/>
      <name val="メイリオ"/>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hair">
        <color theme="0" tint="-0.499984740745262"/>
      </bottom>
      <diagonal/>
    </border>
    <border>
      <left style="thick">
        <color theme="5"/>
      </left>
      <right style="thick">
        <color theme="5"/>
      </right>
      <top style="thick">
        <color theme="5"/>
      </top>
      <bottom style="hair">
        <color theme="0" tint="-0.499984740745262"/>
      </bottom>
      <diagonal/>
    </border>
    <border>
      <left/>
      <right/>
      <top style="hair">
        <color theme="0" tint="-0.499984740745262"/>
      </top>
      <bottom style="hair">
        <color theme="0" tint="-0.499984740745262"/>
      </bottom>
      <diagonal/>
    </border>
    <border>
      <left style="thick">
        <color theme="5"/>
      </left>
      <right style="thick">
        <color theme="5"/>
      </right>
      <top style="hair">
        <color theme="0" tint="-0.499984740745262"/>
      </top>
      <bottom style="hair">
        <color theme="0" tint="-0.499984740745262"/>
      </bottom>
      <diagonal/>
    </border>
    <border>
      <left/>
      <right/>
      <top style="hair">
        <color theme="0" tint="-0.499984740745262"/>
      </top>
      <bottom/>
      <diagonal/>
    </border>
    <border>
      <left style="thick">
        <color theme="5"/>
      </left>
      <right style="thick">
        <color theme="5"/>
      </right>
      <top style="hair">
        <color theme="0" tint="-0.499984740745262"/>
      </top>
      <bottom style="thick">
        <color theme="5"/>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3" fillId="2" borderId="0" xfId="0" applyFont="1" applyFill="1">
      <alignment vertical="center"/>
    </xf>
    <xf numFmtId="0" fontId="2" fillId="2" borderId="0" xfId="0" applyFont="1" applyFill="1" applyAlignment="1">
      <alignment horizontal="center" vertical="center"/>
    </xf>
    <xf numFmtId="0" fontId="3" fillId="0" borderId="0" xfId="0" applyFont="1">
      <alignment vertical="center"/>
    </xf>
    <xf numFmtId="0" fontId="3" fillId="2" borderId="0" xfId="0" applyFont="1" applyFill="1" applyAlignment="1">
      <alignment horizontal="lef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vertical="center"/>
    </xf>
    <xf numFmtId="0" fontId="2" fillId="2" borderId="0" xfId="0" applyFont="1" applyFill="1" applyBorder="1" applyAlignment="1">
      <alignment horizontal="right" vertical="center"/>
    </xf>
    <xf numFmtId="1" fontId="2" fillId="3" borderId="1" xfId="0" applyNumberFormat="1" applyFont="1" applyFill="1" applyBorder="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2" borderId="0" xfId="0" applyFont="1" applyFill="1" applyAlignment="1">
      <alignment vertical="center"/>
    </xf>
    <xf numFmtId="0" fontId="4" fillId="2" borderId="0" xfId="0" applyFont="1" applyFill="1" applyBorder="1" applyAlignment="1">
      <alignment vertical="center"/>
    </xf>
    <xf numFmtId="0" fontId="3" fillId="0" borderId="0" xfId="0" applyFont="1" applyAlignment="1">
      <alignment vertical="center"/>
    </xf>
    <xf numFmtId="0" fontId="3" fillId="2" borderId="2" xfId="0" applyFont="1" applyFill="1" applyBorder="1">
      <alignment vertical="center"/>
    </xf>
    <xf numFmtId="0" fontId="4" fillId="3" borderId="3" xfId="0" applyFont="1" applyFill="1" applyBorder="1" applyAlignment="1">
      <alignment horizontal="left" vertical="center"/>
    </xf>
    <xf numFmtId="0" fontId="3" fillId="2" borderId="4" xfId="0" applyFont="1" applyFill="1" applyBorder="1">
      <alignment vertical="center"/>
    </xf>
    <xf numFmtId="0" fontId="4" fillId="3" borderId="5" xfId="0" applyFont="1" applyFill="1" applyBorder="1" applyAlignment="1">
      <alignment horizontal="left" vertical="center"/>
    </xf>
    <xf numFmtId="0" fontId="3" fillId="2" borderId="4" xfId="0" applyFont="1" applyFill="1" applyBorder="1" applyAlignment="1">
      <alignment vertical="center" wrapText="1"/>
    </xf>
    <xf numFmtId="0" fontId="3" fillId="2" borderId="4" xfId="0" applyFont="1" applyFill="1" applyBorder="1" applyAlignment="1">
      <alignment vertical="center"/>
    </xf>
    <xf numFmtId="0" fontId="3" fillId="2" borderId="6" xfId="0" applyFont="1" applyFill="1" applyBorder="1" applyAlignment="1">
      <alignment vertical="center" wrapText="1"/>
    </xf>
    <xf numFmtId="0" fontId="4" fillId="3"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1032933</xdr:colOff>
      <xdr:row>1</xdr:row>
      <xdr:rowOff>59267</xdr:rowOff>
    </xdr:from>
    <xdr:to>
      <xdr:col>3</xdr:col>
      <xdr:colOff>1299633</xdr:colOff>
      <xdr:row>2</xdr:row>
      <xdr:rowOff>81492</xdr:rowOff>
    </xdr:to>
    <xdr:sp macro="" textlink="">
      <xdr:nvSpPr>
        <xdr:cNvPr id="2" name="矢印: 下 1">
          <a:extLst>
            <a:ext uri="{FF2B5EF4-FFF2-40B4-BE49-F238E27FC236}">
              <a16:creationId xmlns:a16="http://schemas.microsoft.com/office/drawing/2014/main" id="{1DAB8B2A-5FBA-4EFB-8A4C-362168B6F778}"/>
            </a:ext>
          </a:extLst>
        </xdr:cNvPr>
        <xdr:cNvSpPr/>
      </xdr:nvSpPr>
      <xdr:spPr>
        <a:xfrm>
          <a:off x="6519333" y="313267"/>
          <a:ext cx="266700" cy="27622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423333</xdr:colOff>
      <xdr:row>1</xdr:row>
      <xdr:rowOff>50800</xdr:rowOff>
    </xdr:from>
    <xdr:to>
      <xdr:col>6</xdr:col>
      <xdr:colOff>690033</xdr:colOff>
      <xdr:row>2</xdr:row>
      <xdr:rowOff>73025</xdr:rowOff>
    </xdr:to>
    <xdr:sp macro="" textlink="">
      <xdr:nvSpPr>
        <xdr:cNvPr id="3" name="矢印: 下 2">
          <a:extLst>
            <a:ext uri="{FF2B5EF4-FFF2-40B4-BE49-F238E27FC236}">
              <a16:creationId xmlns:a16="http://schemas.microsoft.com/office/drawing/2014/main" id="{7BF5E5C9-D15E-4371-BCBF-F173B8CF5ADA}"/>
            </a:ext>
          </a:extLst>
        </xdr:cNvPr>
        <xdr:cNvSpPr/>
      </xdr:nvSpPr>
      <xdr:spPr>
        <a:xfrm>
          <a:off x="12073466" y="304800"/>
          <a:ext cx="266700" cy="276225"/>
        </a:xfrm>
        <a:prstGeom prst="down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541866</xdr:colOff>
      <xdr:row>9</xdr:row>
      <xdr:rowOff>177801</xdr:rowOff>
    </xdr:from>
    <xdr:to>
      <xdr:col>9</xdr:col>
      <xdr:colOff>651933</xdr:colOff>
      <xdr:row>18</xdr:row>
      <xdr:rowOff>135467</xdr:rowOff>
    </xdr:to>
    <xdr:sp macro="" textlink="">
      <xdr:nvSpPr>
        <xdr:cNvPr id="4" name="テキスト ボックス 3">
          <a:extLst>
            <a:ext uri="{FF2B5EF4-FFF2-40B4-BE49-F238E27FC236}">
              <a16:creationId xmlns:a16="http://schemas.microsoft.com/office/drawing/2014/main" id="{9053DF9A-250C-4CE8-90E5-801576F46948}"/>
            </a:ext>
          </a:extLst>
        </xdr:cNvPr>
        <xdr:cNvSpPr txBox="1"/>
      </xdr:nvSpPr>
      <xdr:spPr>
        <a:xfrm>
          <a:off x="8779933" y="2650068"/>
          <a:ext cx="6493933" cy="2167466"/>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メイリオ" panose="020B0604030504040204" pitchFamily="50" charset="-128"/>
              <a:ea typeface="メイリオ" panose="020B0604030504040204" pitchFamily="50" charset="-128"/>
              <a:cs typeface="+mn-cs"/>
            </a:rPr>
            <a:t>詳細な情報は、 </a:t>
          </a:r>
          <a:r>
            <a:rPr lang="en-US" altLang="ja-JP" sz="1100" b="0">
              <a:solidFill>
                <a:schemeClr val="dk1"/>
              </a:solidFill>
              <a:effectLst/>
              <a:latin typeface="メイリオ" panose="020B0604030504040204" pitchFamily="50" charset="-128"/>
              <a:ea typeface="メイリオ" panose="020B0604030504040204" pitchFamily="50" charset="-128"/>
              <a:cs typeface="+mn-cs"/>
            </a:rPr>
            <a:t>researchintorecovery.com/inspire</a:t>
          </a:r>
          <a:r>
            <a:rPr lang="ja-JP" altLang="en-US" sz="1100" b="0">
              <a:solidFill>
                <a:schemeClr val="dk1"/>
              </a:solidFill>
              <a:effectLst/>
              <a:latin typeface="メイリオ" panose="020B0604030504040204" pitchFamily="50" charset="-128"/>
              <a:ea typeface="メイリオ" panose="020B0604030504040204" pitchFamily="50" charset="-128"/>
              <a:cs typeface="+mn-cs"/>
            </a:rPr>
            <a:t>から入手できます。</a:t>
          </a:r>
          <a:endParaRPr lang="en-US" altLang="ja-JP" sz="1100" b="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b="0">
              <a:solidFill>
                <a:schemeClr val="dk1"/>
              </a:solidFill>
              <a:effectLst/>
              <a:latin typeface="メイリオ" panose="020B0604030504040204" pitchFamily="50" charset="-128"/>
              <a:ea typeface="メイリオ" panose="020B0604030504040204" pitchFamily="50" charset="-128"/>
              <a:cs typeface="+mn-cs"/>
            </a:rPr>
            <a:t>INSPIRE-J</a:t>
          </a:r>
          <a:r>
            <a:rPr lang="ja-JP" altLang="ja-JP" sz="1100" b="0">
              <a:solidFill>
                <a:schemeClr val="dk1"/>
              </a:solidFill>
              <a:effectLst/>
              <a:latin typeface="メイリオ" panose="020B0604030504040204" pitchFamily="50" charset="-128"/>
              <a:ea typeface="メイリオ" panose="020B0604030504040204" pitchFamily="50" charset="-128"/>
              <a:cs typeface="+mn-cs"/>
            </a:rPr>
            <a:t>の信頼性・妥当性を検証した書誌情報は下記のとおりです、引用時にお使いください。</a:t>
          </a:r>
        </a:p>
        <a:p>
          <a:r>
            <a:rPr lang="en-US" altLang="ja-JP" sz="1100" b="0">
              <a:solidFill>
                <a:schemeClr val="dk1"/>
              </a:solidFill>
              <a:effectLst/>
              <a:latin typeface="メイリオ" panose="020B0604030504040204" pitchFamily="50" charset="-128"/>
              <a:ea typeface="メイリオ" panose="020B0604030504040204" pitchFamily="50" charset="-128"/>
              <a:cs typeface="+mn-cs"/>
            </a:rPr>
            <a:t>Kotake, R., Kanehara, A., Miyamoto, Y., Kumakura, Y., Sawada, U., Takano, A., Chiba, R., Ogawa, M., Kondo, S., Kasai, K., Kawakami, N. Reliability and validity of the Japanese version of the INSPIRE measure of staff support for personal recovery in community mental health service users in Japan. BMC Psychiatry 20, 51 (2020). </a:t>
          </a:r>
          <a:r>
            <a:rPr lang="en-US" altLang="ja-JP" sz="1100" b="0" u="sng">
              <a:solidFill>
                <a:schemeClr val="dk1"/>
              </a:solidFill>
              <a:effectLst/>
              <a:latin typeface="メイリオ" panose="020B0604030504040204" pitchFamily="50" charset="-128"/>
              <a:ea typeface="メイリオ" panose="020B0604030504040204" pitchFamily="50" charset="-128"/>
              <a:cs typeface="+mn-cs"/>
              <a:hlinkClick xmlns:r="http://schemas.openxmlformats.org/officeDocument/2006/relationships" r:id=""/>
            </a:rPr>
            <a:t>https://doi.org/10.1186/s12888-020-2467-y</a:t>
          </a:r>
          <a:endParaRPr lang="ja-JP" altLang="ja-JP" sz="1100" b="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b="0">
              <a:solidFill>
                <a:schemeClr val="dk1"/>
              </a:solidFill>
              <a:effectLst/>
              <a:latin typeface="メイリオ" panose="020B0604030504040204" pitchFamily="50" charset="-128"/>
              <a:ea typeface="メイリオ" panose="020B0604030504040204" pitchFamily="50" charset="-128"/>
              <a:cs typeface="+mn-cs"/>
            </a:rPr>
            <a:t> </a:t>
          </a:r>
          <a:endParaRPr lang="ja-JP" altLang="ja-JP" sz="1100" b="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100" b="0">
            <a:latin typeface="メイリオ" panose="020B0604030504040204" pitchFamily="50" charset="-128"/>
            <a:ea typeface="メイリオ" panose="020B060403050404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小竹　理紗" id="{73FD3308-D3DC-4B28-9741-525990703687}" userId="S::4023473849@utac.u-tokyo.ac.jp::6aa77abb-4be0-4bcb-ae34-e1257ae08e2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 dT="2020-02-26T13:16:44.10" personId="{73FD3308-D3DC-4B28-9741-525990703687}" id="{987554EC-307B-4F74-BD3C-077914F630A1}">
    <text>less helpful ~ more helpful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DC177-AA68-43E0-9C64-474257AB867F}">
  <dimension ref="A1:J33"/>
  <sheetViews>
    <sheetView tabSelected="1" zoomScale="90" zoomScaleNormal="90" workbookViewId="0">
      <selection activeCell="D20" sqref="D20"/>
    </sheetView>
  </sheetViews>
  <sheetFormatPr defaultRowHeight="19.2" x14ac:dyDescent="0.45"/>
  <cols>
    <col min="1" max="1" width="9.69921875" style="6" customWidth="1"/>
    <col min="2" max="2" width="3.69921875" style="6" customWidth="1"/>
    <col min="3" max="3" width="58.69921875" style="6" customWidth="1"/>
    <col min="4" max="4" width="31.296875" style="6" customWidth="1"/>
    <col min="5" max="5" width="4.796875" style="19" customWidth="1"/>
    <col min="6" max="6" width="49.59765625" style="6" customWidth="1"/>
    <col min="7" max="7" width="16.69921875" style="6" customWidth="1"/>
    <col min="8" max="16384" width="8.796875" style="6"/>
  </cols>
  <sheetData>
    <row r="1" spans="1:10" x14ac:dyDescent="0.45">
      <c r="A1" s="3" t="s">
        <v>28</v>
      </c>
      <c r="B1" s="4"/>
      <c r="C1" s="4"/>
      <c r="D1" s="3" t="s">
        <v>41</v>
      </c>
      <c r="E1" s="17"/>
      <c r="F1" s="4"/>
      <c r="G1" s="5" t="s">
        <v>42</v>
      </c>
      <c r="H1" s="4"/>
      <c r="I1" s="4"/>
      <c r="J1" s="4"/>
    </row>
    <row r="2" spans="1:10" x14ac:dyDescent="0.45">
      <c r="A2" s="4"/>
      <c r="B2" s="4"/>
      <c r="C2" s="4"/>
      <c r="D2" s="4"/>
      <c r="E2" s="10"/>
      <c r="F2" s="4"/>
      <c r="G2" s="4"/>
      <c r="H2" s="4"/>
      <c r="I2" s="4"/>
      <c r="J2" s="4"/>
    </row>
    <row r="3" spans="1:10" ht="19.8" thickBot="1" x14ac:dyDescent="0.5">
      <c r="A3" s="4"/>
      <c r="B3" s="4"/>
      <c r="C3" s="4"/>
      <c r="D3" s="4"/>
      <c r="E3" s="10"/>
      <c r="F3" s="4"/>
      <c r="G3" s="4"/>
      <c r="H3" s="4"/>
      <c r="I3" s="4"/>
      <c r="J3" s="4"/>
    </row>
    <row r="4" spans="1:10" ht="19.8" thickTop="1" x14ac:dyDescent="0.45">
      <c r="A4" s="14" t="s">
        <v>46</v>
      </c>
      <c r="B4" s="7">
        <v>1</v>
      </c>
      <c r="C4" s="20" t="s">
        <v>1</v>
      </c>
      <c r="D4" s="21"/>
      <c r="E4" s="18">
        <v>1</v>
      </c>
      <c r="F4" s="8" t="s">
        <v>43</v>
      </c>
      <c r="G4" s="12" t="str">
        <f>IF(SUM(変更不可!E2:E21)&gt;0,SUM(変更不可!F2:F21)/SUM(変更不可!E2:E21)*25,"計算できません")</f>
        <v>計算できません</v>
      </c>
      <c r="H4" s="4"/>
      <c r="I4" s="4"/>
      <c r="J4" s="4"/>
    </row>
    <row r="5" spans="1:10" x14ac:dyDescent="0.45">
      <c r="A5" s="13"/>
      <c r="B5" s="7">
        <v>2</v>
      </c>
      <c r="C5" s="22" t="s">
        <v>2</v>
      </c>
      <c r="D5" s="23"/>
      <c r="E5" s="18">
        <v>2</v>
      </c>
      <c r="F5" s="9" t="s">
        <v>45</v>
      </c>
      <c r="G5" s="4"/>
      <c r="H5" s="4"/>
      <c r="I5" s="4"/>
      <c r="J5" s="4"/>
    </row>
    <row r="6" spans="1:10" ht="38.4" x14ac:dyDescent="0.45">
      <c r="A6" s="13"/>
      <c r="B6" s="7">
        <v>3</v>
      </c>
      <c r="C6" s="24" t="s">
        <v>51</v>
      </c>
      <c r="D6" s="23"/>
      <c r="E6" s="18">
        <v>3</v>
      </c>
      <c r="F6" s="4"/>
      <c r="G6" s="4"/>
      <c r="H6" s="4"/>
      <c r="I6" s="4"/>
      <c r="J6" s="4"/>
    </row>
    <row r="7" spans="1:10" x14ac:dyDescent="0.45">
      <c r="A7" s="13"/>
      <c r="B7" s="7">
        <v>4</v>
      </c>
      <c r="C7" s="25" t="s">
        <v>3</v>
      </c>
      <c r="D7" s="23"/>
      <c r="E7" s="18">
        <v>4</v>
      </c>
      <c r="F7" s="8" t="s">
        <v>44</v>
      </c>
      <c r="G7" s="12" t="str">
        <f>IF(COUNTBLANK(D24:D30)=0,SUM(変更不可!J2:J8)*3.571,"計算できません")</f>
        <v>計算できません</v>
      </c>
      <c r="H7" s="4"/>
      <c r="I7" s="4"/>
      <c r="J7" s="4"/>
    </row>
    <row r="8" spans="1:10" x14ac:dyDescent="0.45">
      <c r="A8" s="13"/>
      <c r="B8" s="7">
        <v>5</v>
      </c>
      <c r="C8" s="25" t="s">
        <v>4</v>
      </c>
      <c r="D8" s="23"/>
      <c r="E8" s="18">
        <v>5</v>
      </c>
      <c r="F8" s="9" t="s">
        <v>47</v>
      </c>
      <c r="G8" s="4"/>
      <c r="H8" s="4"/>
      <c r="I8" s="4"/>
      <c r="J8" s="4"/>
    </row>
    <row r="9" spans="1:10" x14ac:dyDescent="0.45">
      <c r="A9" s="13"/>
      <c r="B9" s="7">
        <v>6</v>
      </c>
      <c r="C9" s="25" t="s">
        <v>5</v>
      </c>
      <c r="D9" s="23"/>
      <c r="E9" s="18">
        <v>6</v>
      </c>
      <c r="F9" s="4"/>
      <c r="G9" s="4"/>
      <c r="H9" s="4"/>
      <c r="I9" s="4"/>
      <c r="J9" s="4"/>
    </row>
    <row r="10" spans="1:10" x14ac:dyDescent="0.45">
      <c r="A10" s="13"/>
      <c r="B10" s="7">
        <v>7</v>
      </c>
      <c r="C10" s="25" t="s">
        <v>6</v>
      </c>
      <c r="D10" s="23"/>
      <c r="E10" s="18">
        <v>7</v>
      </c>
      <c r="F10" s="4"/>
      <c r="G10" s="4"/>
      <c r="H10" s="4"/>
      <c r="I10" s="4"/>
      <c r="J10" s="4"/>
    </row>
    <row r="11" spans="1:10" x14ac:dyDescent="0.45">
      <c r="A11" s="13"/>
      <c r="B11" s="7">
        <v>8</v>
      </c>
      <c r="C11" s="25" t="s">
        <v>7</v>
      </c>
      <c r="D11" s="23"/>
      <c r="E11" s="18">
        <v>8</v>
      </c>
      <c r="F11" s="4"/>
      <c r="G11" s="4"/>
      <c r="H11" s="4"/>
      <c r="I11" s="4"/>
      <c r="J11" s="4"/>
    </row>
    <row r="12" spans="1:10" x14ac:dyDescent="0.45">
      <c r="A12" s="13"/>
      <c r="B12" s="7">
        <v>9</v>
      </c>
      <c r="C12" s="25" t="s">
        <v>8</v>
      </c>
      <c r="D12" s="23"/>
      <c r="E12" s="18">
        <v>9</v>
      </c>
      <c r="F12" s="4"/>
      <c r="G12" s="4"/>
      <c r="H12" s="4"/>
      <c r="I12" s="4"/>
      <c r="J12" s="4"/>
    </row>
    <row r="13" spans="1:10" x14ac:dyDescent="0.45">
      <c r="A13" s="13"/>
      <c r="B13" s="7">
        <v>10</v>
      </c>
      <c r="C13" s="25" t="s">
        <v>9</v>
      </c>
      <c r="D13" s="23"/>
      <c r="E13" s="18">
        <v>10</v>
      </c>
      <c r="F13" s="4"/>
      <c r="G13" s="4"/>
      <c r="H13" s="4"/>
      <c r="I13" s="4"/>
      <c r="J13" s="4"/>
    </row>
    <row r="14" spans="1:10" x14ac:dyDescent="0.45">
      <c r="A14" s="13"/>
      <c r="B14" s="7">
        <v>11</v>
      </c>
      <c r="C14" s="25" t="s">
        <v>10</v>
      </c>
      <c r="D14" s="23"/>
      <c r="E14" s="18">
        <v>11</v>
      </c>
      <c r="F14" s="4"/>
      <c r="G14" s="11"/>
      <c r="H14" s="4"/>
      <c r="I14" s="4"/>
      <c r="J14" s="4"/>
    </row>
    <row r="15" spans="1:10" x14ac:dyDescent="0.45">
      <c r="A15" s="13"/>
      <c r="B15" s="7">
        <v>12</v>
      </c>
      <c r="C15" s="25" t="s">
        <v>11</v>
      </c>
      <c r="D15" s="23"/>
      <c r="E15" s="18">
        <v>12</v>
      </c>
      <c r="F15" s="4"/>
      <c r="G15" s="5"/>
      <c r="H15" s="4"/>
      <c r="I15" s="4"/>
      <c r="J15" s="4"/>
    </row>
    <row r="16" spans="1:10" x14ac:dyDescent="0.45">
      <c r="A16" s="13"/>
      <c r="B16" s="7">
        <v>13</v>
      </c>
      <c r="C16" s="25" t="s">
        <v>12</v>
      </c>
      <c r="D16" s="23"/>
      <c r="E16" s="18">
        <v>13</v>
      </c>
      <c r="F16" s="4"/>
      <c r="G16" s="4"/>
      <c r="H16" s="4"/>
      <c r="I16" s="4"/>
      <c r="J16" s="4"/>
    </row>
    <row r="17" spans="1:10" x14ac:dyDescent="0.45">
      <c r="A17" s="13"/>
      <c r="B17" s="7">
        <v>14</v>
      </c>
      <c r="C17" s="25" t="s">
        <v>13</v>
      </c>
      <c r="D17" s="23"/>
      <c r="E17" s="18">
        <v>14</v>
      </c>
      <c r="F17" s="4"/>
      <c r="G17" s="4"/>
      <c r="H17" s="4"/>
      <c r="I17" s="4"/>
      <c r="J17" s="4"/>
    </row>
    <row r="18" spans="1:10" x14ac:dyDescent="0.45">
      <c r="A18" s="13"/>
      <c r="B18" s="7">
        <v>15</v>
      </c>
      <c r="C18" s="25" t="s">
        <v>14</v>
      </c>
      <c r="D18" s="23"/>
      <c r="E18" s="18">
        <v>15</v>
      </c>
      <c r="F18" s="4"/>
      <c r="G18" s="4"/>
      <c r="H18" s="4"/>
      <c r="I18" s="4"/>
      <c r="J18" s="4"/>
    </row>
    <row r="19" spans="1:10" x14ac:dyDescent="0.45">
      <c r="A19" s="13"/>
      <c r="B19" s="7">
        <v>16</v>
      </c>
      <c r="C19" s="22" t="s">
        <v>15</v>
      </c>
      <c r="D19" s="23"/>
      <c r="E19" s="18">
        <v>16</v>
      </c>
      <c r="F19" s="4"/>
      <c r="G19" s="4"/>
      <c r="H19" s="4"/>
      <c r="I19" s="4"/>
      <c r="J19" s="4"/>
    </row>
    <row r="20" spans="1:10" x14ac:dyDescent="0.45">
      <c r="A20" s="13"/>
      <c r="B20" s="7">
        <v>17</v>
      </c>
      <c r="C20" s="22" t="s">
        <v>16</v>
      </c>
      <c r="D20" s="23"/>
      <c r="E20" s="18">
        <v>17</v>
      </c>
      <c r="F20" s="4"/>
      <c r="G20" s="4"/>
      <c r="H20" s="4"/>
      <c r="I20" s="4"/>
      <c r="J20" s="4"/>
    </row>
    <row r="21" spans="1:10" x14ac:dyDescent="0.45">
      <c r="A21" s="13"/>
      <c r="B21" s="7">
        <v>18</v>
      </c>
      <c r="C21" s="22" t="s">
        <v>17</v>
      </c>
      <c r="D21" s="23"/>
      <c r="E21" s="18">
        <v>18</v>
      </c>
      <c r="F21" s="4"/>
      <c r="G21" s="4"/>
      <c r="H21" s="4"/>
      <c r="I21" s="4"/>
      <c r="J21" s="4"/>
    </row>
    <row r="22" spans="1:10" x14ac:dyDescent="0.45">
      <c r="A22" s="13"/>
      <c r="B22" s="7">
        <v>19</v>
      </c>
      <c r="C22" s="22" t="s">
        <v>18</v>
      </c>
      <c r="D22" s="23"/>
      <c r="E22" s="18">
        <v>19</v>
      </c>
      <c r="F22" s="4"/>
      <c r="G22" s="4"/>
      <c r="H22" s="4"/>
      <c r="I22" s="4"/>
      <c r="J22" s="4"/>
    </row>
    <row r="23" spans="1:10" x14ac:dyDescent="0.45">
      <c r="A23" s="13"/>
      <c r="B23" s="7">
        <v>20</v>
      </c>
      <c r="C23" s="22" t="s">
        <v>19</v>
      </c>
      <c r="D23" s="23"/>
      <c r="E23" s="18">
        <v>20</v>
      </c>
      <c r="F23" s="4"/>
      <c r="G23" s="4"/>
      <c r="H23" s="4"/>
      <c r="I23" s="4"/>
      <c r="J23" s="4"/>
    </row>
    <row r="24" spans="1:10" x14ac:dyDescent="0.45">
      <c r="A24" s="13" t="s">
        <v>0</v>
      </c>
      <c r="B24" s="7">
        <v>1</v>
      </c>
      <c r="C24" s="22" t="s">
        <v>20</v>
      </c>
      <c r="D24" s="23"/>
      <c r="E24" s="18">
        <v>1</v>
      </c>
      <c r="F24" s="4"/>
      <c r="G24" s="4"/>
      <c r="H24" s="4"/>
      <c r="I24" s="4"/>
      <c r="J24" s="4"/>
    </row>
    <row r="25" spans="1:10" x14ac:dyDescent="0.45">
      <c r="A25" s="13"/>
      <c r="B25" s="7">
        <v>2</v>
      </c>
      <c r="C25" s="22" t="s">
        <v>21</v>
      </c>
      <c r="D25" s="23"/>
      <c r="E25" s="18">
        <v>2</v>
      </c>
      <c r="F25" s="4"/>
      <c r="G25" s="4"/>
      <c r="H25" s="4"/>
      <c r="I25" s="4"/>
      <c r="J25" s="4"/>
    </row>
    <row r="26" spans="1:10" x14ac:dyDescent="0.45">
      <c r="A26" s="13"/>
      <c r="B26" s="7">
        <v>3</v>
      </c>
      <c r="C26" s="22" t="s">
        <v>22</v>
      </c>
      <c r="D26" s="23"/>
      <c r="E26" s="18">
        <v>3</v>
      </c>
      <c r="F26" s="4"/>
      <c r="G26" s="4"/>
      <c r="H26" s="4"/>
      <c r="I26" s="4"/>
      <c r="J26" s="4"/>
    </row>
    <row r="27" spans="1:10" x14ac:dyDescent="0.45">
      <c r="A27" s="13"/>
      <c r="B27" s="7">
        <v>4</v>
      </c>
      <c r="C27" s="24" t="s">
        <v>23</v>
      </c>
      <c r="D27" s="23"/>
      <c r="E27" s="18">
        <v>4</v>
      </c>
      <c r="F27" s="4"/>
      <c r="G27" s="4"/>
      <c r="H27" s="4"/>
      <c r="I27" s="4"/>
      <c r="J27" s="4"/>
    </row>
    <row r="28" spans="1:10" ht="38.4" x14ac:dyDescent="0.45">
      <c r="A28" s="13"/>
      <c r="B28" s="7">
        <v>5</v>
      </c>
      <c r="C28" s="24" t="s">
        <v>24</v>
      </c>
      <c r="D28" s="23"/>
      <c r="E28" s="18">
        <v>5</v>
      </c>
      <c r="F28" s="4"/>
      <c r="G28" s="4"/>
      <c r="H28" s="4"/>
      <c r="I28" s="4"/>
      <c r="J28" s="4"/>
    </row>
    <row r="29" spans="1:10" ht="38.4" x14ac:dyDescent="0.45">
      <c r="A29" s="13"/>
      <c r="B29" s="7">
        <v>6</v>
      </c>
      <c r="C29" s="24" t="s">
        <v>25</v>
      </c>
      <c r="D29" s="23"/>
      <c r="E29" s="18">
        <v>6</v>
      </c>
      <c r="F29" s="4"/>
      <c r="G29" s="4"/>
      <c r="H29" s="4"/>
      <c r="I29" s="4"/>
      <c r="J29" s="4"/>
    </row>
    <row r="30" spans="1:10" ht="39" thickBot="1" x14ac:dyDescent="0.5">
      <c r="A30" s="13"/>
      <c r="B30" s="7">
        <v>7</v>
      </c>
      <c r="C30" s="26" t="s">
        <v>26</v>
      </c>
      <c r="D30" s="27"/>
      <c r="E30" s="18">
        <v>7</v>
      </c>
      <c r="F30" s="4"/>
      <c r="G30" s="4"/>
      <c r="H30" s="4"/>
      <c r="I30" s="4"/>
      <c r="J30" s="4"/>
    </row>
    <row r="31" spans="1:10" ht="19.8" thickTop="1" x14ac:dyDescent="0.45">
      <c r="A31" s="4"/>
      <c r="B31" s="4"/>
      <c r="C31" s="4"/>
      <c r="D31" s="4"/>
      <c r="E31" s="10"/>
      <c r="F31" s="4"/>
      <c r="G31" s="4"/>
      <c r="H31" s="4"/>
      <c r="I31" s="4"/>
      <c r="J31" s="4"/>
    </row>
    <row r="32" spans="1:10" x14ac:dyDescent="0.45">
      <c r="A32" s="3" t="s">
        <v>50</v>
      </c>
      <c r="B32" s="4"/>
      <c r="C32" s="4"/>
      <c r="D32" s="4"/>
      <c r="E32" s="10"/>
      <c r="F32" s="4"/>
      <c r="G32" s="4"/>
      <c r="H32" s="4"/>
      <c r="I32" s="4"/>
      <c r="J32" s="4"/>
    </row>
    <row r="33" spans="1:10" x14ac:dyDescent="0.45">
      <c r="A33" s="4"/>
      <c r="B33" s="4"/>
      <c r="C33" s="4"/>
      <c r="D33" s="4"/>
      <c r="E33" s="10"/>
      <c r="F33" s="4"/>
      <c r="G33" s="4"/>
      <c r="H33" s="4"/>
      <c r="I33" s="4"/>
      <c r="J33" s="4"/>
    </row>
  </sheetData>
  <mergeCells count="2">
    <mergeCell ref="A24:A30"/>
    <mergeCell ref="A4:A23"/>
  </mergeCells>
  <phoneticPr fontId="1"/>
  <dataValidations count="2">
    <dataValidation type="list" allowBlank="1" showInputMessage="1" showErrorMessage="1" sqref="D4:D23" xr:uid="{67AD1F73-C787-4003-8504-86D143B3ECC4}">
      <formula1>"大切でない,大切である：そう感じない,大切である：あまりそう感じない,大切である：どちらでもない,大切である：ややそう感じる,大切である：そう感じる,無回答"</formula1>
    </dataValidation>
    <dataValidation type="list" allowBlank="1" showInputMessage="1" showErrorMessage="1" sqref="D24:D30" xr:uid="{D1107B64-2DE5-42C4-9A2D-80BCE35B9B70}">
      <formula1>"そう思わない,あまりそう思わない,どちらでもない,ややそう思う,そう思う"</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6D4B9-A763-4B8D-A65D-A8C6C6A2414F}">
  <dimension ref="A1:J21"/>
  <sheetViews>
    <sheetView workbookViewId="0">
      <selection activeCell="E8" sqref="E8"/>
    </sheetView>
  </sheetViews>
  <sheetFormatPr defaultRowHeight="19.2" x14ac:dyDescent="0.45"/>
  <cols>
    <col min="1" max="1" width="32.09765625" style="1" customWidth="1"/>
    <col min="2" max="2" width="19.8984375" style="1" customWidth="1"/>
    <col min="3" max="3" width="9" style="1" customWidth="1"/>
    <col min="4" max="4" width="3.69921875" style="1" customWidth="1"/>
    <col min="5" max="5" width="7.69921875" style="2" customWidth="1"/>
    <col min="6" max="6" width="5.69921875" style="2" customWidth="1"/>
    <col min="7" max="7" width="8.796875" style="1"/>
    <col min="8" max="8" width="6.69921875" style="1" customWidth="1"/>
    <col min="9" max="9" width="2.69921875" style="1" customWidth="1"/>
    <col min="10" max="10" width="5.69921875" style="1" customWidth="1"/>
    <col min="11" max="16384" width="8.796875" style="1"/>
  </cols>
  <sheetData>
    <row r="1" spans="1:10" x14ac:dyDescent="0.45">
      <c r="A1" s="1" t="s">
        <v>29</v>
      </c>
      <c r="E1" s="2" t="s">
        <v>48</v>
      </c>
      <c r="F1" s="2" t="s">
        <v>40</v>
      </c>
      <c r="J1" s="2" t="s">
        <v>40</v>
      </c>
    </row>
    <row r="2" spans="1:10" x14ac:dyDescent="0.45">
      <c r="C2" s="15" t="s">
        <v>46</v>
      </c>
      <c r="D2" s="1">
        <v>1</v>
      </c>
      <c r="E2" s="2">
        <f>IF(OR(ISBLANK('INSPIRE-Jの得点'!D4),'INSPIRE-Jの得点'!D4="大切でない",'INSPIRE-Jの得点'!D4="無回答"),0,1)</f>
        <v>0</v>
      </c>
      <c r="F2" s="2">
        <f>IF(E2=0,0,IF('INSPIRE-Jの得点'!D4="大切である：そう感じない",0,IF('INSPIRE-Jの得点'!D4="大切である：あまりそう感じない",1,IF('INSPIRE-Jの得点'!D4="大切である：どちらでもない",2,IF('INSPIRE-Jの得点'!D4="大切である：ややそう感じる",3,IF('INSPIRE-Jの得点'!D4="大切である：そう感じる",4))))))</f>
        <v>0</v>
      </c>
      <c r="H2" s="16" t="s">
        <v>0</v>
      </c>
      <c r="I2" s="1">
        <v>1</v>
      </c>
      <c r="J2" s="2">
        <f>IF('INSPIRE-Jの得点'!D24="そう思わない",0,(IF('INSPIRE-Jの得点'!D24="あまりそう思わない",1,IF('INSPIRE-Jの得点'!D24="どちらでもない",2,IF('INSPIRE-Jの得点'!D24="ややそう思う",3,IF('INSPIRE-Jの得点'!D24="そう思う",4,0))))))</f>
        <v>0</v>
      </c>
    </row>
    <row r="3" spans="1:10" x14ac:dyDescent="0.45">
      <c r="C3" s="16"/>
      <c r="D3" s="1">
        <v>2</v>
      </c>
      <c r="E3" s="2">
        <f>IF(OR(ISBLANK('INSPIRE-Jの得点'!D5),'INSPIRE-Jの得点'!D5="大切でない",'INSPIRE-Jの得点'!D5="無回答"),0,1)</f>
        <v>0</v>
      </c>
      <c r="F3" s="2">
        <f>IF(E3=0,0,IF('INSPIRE-Jの得点'!D5="大切である：そう感じない",0,IF('INSPIRE-Jの得点'!D5="大切である：あまりそう感じない",1,IF('INSPIRE-Jの得点'!D5="大切である：どちらでもない",2,IF('INSPIRE-Jの得点'!D5="大切である：ややそう感じる",3,IF('INSPIRE-Jの得点'!D5="大切である：そう感じる",4))))))</f>
        <v>0</v>
      </c>
      <c r="H3" s="16"/>
      <c r="I3" s="1">
        <v>2</v>
      </c>
      <c r="J3" s="2">
        <f>IF('INSPIRE-Jの得点'!D25="そう思わない",0,(IF('INSPIRE-Jの得点'!D25="あまりそう思わない",1,IF('INSPIRE-Jの得点'!D25="どちらでもない",2,IF('INSPIRE-Jの得点'!D25="ややそう思う",3,IF('INSPIRE-Jの得点'!D25="そう思う",4,0))))))</f>
        <v>0</v>
      </c>
    </row>
    <row r="4" spans="1:10" x14ac:dyDescent="0.45">
      <c r="A4" s="1" t="s">
        <v>27</v>
      </c>
      <c r="B4" s="1" t="s">
        <v>30</v>
      </c>
      <c r="C4" s="16"/>
      <c r="D4" s="1">
        <v>3</v>
      </c>
      <c r="E4" s="2">
        <f>IF(OR(ISBLANK('INSPIRE-Jの得点'!D6),'INSPIRE-Jの得点'!D6="大切でない",'INSPIRE-Jの得点'!D6="無回答"),0,1)</f>
        <v>0</v>
      </c>
      <c r="F4" s="2">
        <f>IF(E4=0,0,IF('INSPIRE-Jの得点'!D6="大切である：そう感じない",0,IF('INSPIRE-Jの得点'!D6="大切である：あまりそう感じない",1,IF('INSPIRE-Jの得点'!D6="大切である：どちらでもない",2,IF('INSPIRE-Jの得点'!D6="大切である：ややそう感じる",3,IF('INSPIRE-Jの得点'!D6="大切である：そう感じる",4))))))</f>
        <v>0</v>
      </c>
      <c r="H4" s="16"/>
      <c r="I4" s="1">
        <v>3</v>
      </c>
      <c r="J4" s="2">
        <f>IF('INSPIRE-Jの得点'!D26="そう思わない",0,(IF('INSPIRE-Jの得点'!D26="あまりそう思わない",1,IF('INSPIRE-Jの得点'!D26="どちらでもない",2,IF('INSPIRE-Jの得点'!D26="ややそう思う",3,IF('INSPIRE-Jの得点'!D26="そう思う",4,0))))))</f>
        <v>0</v>
      </c>
    </row>
    <row r="5" spans="1:10" x14ac:dyDescent="0.45">
      <c r="A5" s="1" t="s">
        <v>35</v>
      </c>
      <c r="B5" s="1" t="s">
        <v>31</v>
      </c>
      <c r="C5" s="16"/>
      <c r="D5" s="1">
        <v>4</v>
      </c>
      <c r="E5" s="2">
        <f>IF(OR(ISBLANK('INSPIRE-Jの得点'!D7),'INSPIRE-Jの得点'!D7="大切でない",'INSPIRE-Jの得点'!D7="無回答"),0,1)</f>
        <v>0</v>
      </c>
      <c r="F5" s="2">
        <f>IF(E5=0,0,IF('INSPIRE-Jの得点'!D7="大切である：そう感じない",0,IF('INSPIRE-Jの得点'!D7="大切である：あまりそう感じない",1,IF('INSPIRE-Jの得点'!D7="大切である：どちらでもない",2,IF('INSPIRE-Jの得点'!D7="大切である：ややそう感じる",3,IF('INSPIRE-Jの得点'!D7="大切である：そう感じる",4))))))</f>
        <v>0</v>
      </c>
      <c r="H5" s="16"/>
      <c r="I5" s="1">
        <v>4</v>
      </c>
      <c r="J5" s="2">
        <f>IF('INSPIRE-Jの得点'!D27="そう思わない",0,(IF('INSPIRE-Jの得点'!D27="あまりそう思わない",1,IF('INSPIRE-Jの得点'!D27="どちらでもない",2,IF('INSPIRE-Jの得点'!D27="ややそう思う",3,IF('INSPIRE-Jの得点'!D27="そう思う",4,0))))))</f>
        <v>0</v>
      </c>
    </row>
    <row r="6" spans="1:10" x14ac:dyDescent="0.45">
      <c r="A6" s="1" t="s">
        <v>36</v>
      </c>
      <c r="B6" s="1" t="s">
        <v>32</v>
      </c>
      <c r="C6" s="16"/>
      <c r="D6" s="1">
        <v>5</v>
      </c>
      <c r="E6" s="2">
        <f>IF(OR(ISBLANK('INSPIRE-Jの得点'!D8),'INSPIRE-Jの得点'!D8="大切でない",'INSPIRE-Jの得点'!D8="無回答"),0,1)</f>
        <v>0</v>
      </c>
      <c r="F6" s="2">
        <f>IF(E6=0,0,IF('INSPIRE-Jの得点'!D8="大切である：そう感じない",0,IF('INSPIRE-Jの得点'!D8="大切である：あまりそう感じない",1,IF('INSPIRE-Jの得点'!D8="大切である：どちらでもない",2,IF('INSPIRE-Jの得点'!D8="大切である：ややそう感じる",3,IF('INSPIRE-Jの得点'!D8="大切である：そう感じる",4))))))</f>
        <v>0</v>
      </c>
      <c r="H6" s="16"/>
      <c r="I6" s="1">
        <v>5</v>
      </c>
      <c r="J6" s="2">
        <f>IF('INSPIRE-Jの得点'!D28="そう思わない",0,(IF('INSPIRE-Jの得点'!D28="あまりそう思わない",1,IF('INSPIRE-Jの得点'!D28="どちらでもない",2,IF('INSPIRE-Jの得点'!D28="ややそう思う",3,IF('INSPIRE-Jの得点'!D28="そう思う",4,0))))))</f>
        <v>0</v>
      </c>
    </row>
    <row r="7" spans="1:10" x14ac:dyDescent="0.45">
      <c r="A7" s="1" t="s">
        <v>37</v>
      </c>
      <c r="B7" s="1" t="s">
        <v>33</v>
      </c>
      <c r="C7" s="16"/>
      <c r="D7" s="1">
        <v>6</v>
      </c>
      <c r="E7" s="2">
        <f>IF(OR(ISBLANK('INSPIRE-Jの得点'!D9),'INSPIRE-Jの得点'!D9="大切でない",'INSPIRE-Jの得点'!D9="無回答"),0,1)</f>
        <v>0</v>
      </c>
      <c r="F7" s="2">
        <f>IF(E7=0,0,IF('INSPIRE-Jの得点'!D9="大切である：そう感じない",0,IF('INSPIRE-Jの得点'!D9="大切である：あまりそう感じない",1,IF('INSPIRE-Jの得点'!D9="大切である：どちらでもない",2,IF('INSPIRE-Jの得点'!D9="大切である：ややそう感じる",3,IF('INSPIRE-Jの得点'!D9="大切である：そう感じる",4))))))</f>
        <v>0</v>
      </c>
      <c r="H7" s="16"/>
      <c r="I7" s="1">
        <v>6</v>
      </c>
      <c r="J7" s="2">
        <f>IF('INSPIRE-Jの得点'!D29="そう思わない",0,(IF('INSPIRE-Jの得点'!D29="あまりそう思わない",1,IF('INSPIRE-Jの得点'!D29="どちらでもない",2,IF('INSPIRE-Jの得点'!D29="ややそう思う",3,IF('INSPIRE-Jの得点'!D29="そう思う",4,0))))))</f>
        <v>0</v>
      </c>
    </row>
    <row r="8" spans="1:10" x14ac:dyDescent="0.45">
      <c r="A8" s="1" t="s">
        <v>38</v>
      </c>
      <c r="B8" s="1" t="s">
        <v>34</v>
      </c>
      <c r="C8" s="16"/>
      <c r="D8" s="1">
        <v>7</v>
      </c>
      <c r="E8" s="2">
        <f>IF(OR(ISBLANK('INSPIRE-Jの得点'!D10),'INSPIRE-Jの得点'!D10="大切でない",'INSPIRE-Jの得点'!D10="無回答"),0,1)</f>
        <v>0</v>
      </c>
      <c r="F8" s="2">
        <f>IF(E8=0,0,IF('INSPIRE-Jの得点'!D10="大切である：そう感じない",0,IF('INSPIRE-Jの得点'!D10="大切である：あまりそう感じない",1,IF('INSPIRE-Jの得点'!D10="大切である：どちらでもない",2,IF('INSPIRE-Jの得点'!D10="大切である：ややそう感じる",3,IF('INSPIRE-Jの得点'!D10="大切である：そう感じる",4))))))</f>
        <v>0</v>
      </c>
      <c r="H8" s="16"/>
      <c r="I8" s="1">
        <v>7</v>
      </c>
      <c r="J8" s="2">
        <f>IF('INSPIRE-Jの得点'!D30="そう思わない",0,(IF('INSPIRE-Jの得点'!D30="あまりそう思わない",1,IF('INSPIRE-Jの得点'!D30="どちらでもない",2,IF('INSPIRE-Jの得点'!D30="ややそう思う",3,IF('INSPIRE-Jの得点'!D30="そう思う",4,0))))))</f>
        <v>0</v>
      </c>
    </row>
    <row r="9" spans="1:10" x14ac:dyDescent="0.45">
      <c r="A9" s="1" t="s">
        <v>39</v>
      </c>
      <c r="C9" s="16"/>
      <c r="D9" s="1">
        <v>8</v>
      </c>
      <c r="E9" s="2">
        <f>IF(OR(ISBLANK('INSPIRE-Jの得点'!D11),'INSPIRE-Jの得点'!D11="大切でない",'INSPIRE-Jの得点'!D11="無回答"),0,1)</f>
        <v>0</v>
      </c>
      <c r="F9" s="2">
        <f>IF(E9=0,0,IF('INSPIRE-Jの得点'!D11="大切である：そう感じない",0,IF('INSPIRE-Jの得点'!D11="大切である：あまりそう感じない",1,IF('INSPIRE-Jの得点'!D11="大切である：どちらでもない",2,IF('INSPIRE-Jの得点'!D11="大切である：ややそう感じる",3,IF('INSPIRE-Jの得点'!D11="大切である：そう感じる",4))))))</f>
        <v>0</v>
      </c>
    </row>
    <row r="10" spans="1:10" x14ac:dyDescent="0.45">
      <c r="A10" s="1" t="s">
        <v>49</v>
      </c>
      <c r="C10" s="16"/>
      <c r="D10" s="1">
        <v>9</v>
      </c>
      <c r="E10" s="2">
        <f>IF(OR(ISBLANK('INSPIRE-Jの得点'!D12),'INSPIRE-Jの得点'!D12="大切でない",'INSPIRE-Jの得点'!D12="無回答"),0,1)</f>
        <v>0</v>
      </c>
      <c r="F10" s="2">
        <f>IF(E10=0,0,IF('INSPIRE-Jの得点'!D12="大切である：そう感じない",0,IF('INSPIRE-Jの得点'!D12="大切である：あまりそう感じない",1,IF('INSPIRE-Jの得点'!D12="大切である：どちらでもない",2,IF('INSPIRE-Jの得点'!D12="大切である：ややそう感じる",3,IF('INSPIRE-Jの得点'!D12="大切である：そう感じる",4))))))</f>
        <v>0</v>
      </c>
    </row>
    <row r="11" spans="1:10" x14ac:dyDescent="0.45">
      <c r="C11" s="16"/>
      <c r="D11" s="1">
        <v>10</v>
      </c>
      <c r="E11" s="2">
        <f>IF(OR(ISBLANK('INSPIRE-Jの得点'!D13),'INSPIRE-Jの得点'!D13="大切でない",'INSPIRE-Jの得点'!D13="無回答"),0,1)</f>
        <v>0</v>
      </c>
      <c r="F11" s="2">
        <f>IF(E11=0,0,IF('INSPIRE-Jの得点'!D13="大切である：そう感じない",0,IF('INSPIRE-Jの得点'!D13="大切である：あまりそう感じない",1,IF('INSPIRE-Jの得点'!D13="大切である：どちらでもない",2,IF('INSPIRE-Jの得点'!D13="大切である：ややそう感じる",3,IF('INSPIRE-Jの得点'!D13="大切である：そう感じる",4))))))</f>
        <v>0</v>
      </c>
    </row>
    <row r="12" spans="1:10" x14ac:dyDescent="0.45">
      <c r="C12" s="16"/>
      <c r="D12" s="1">
        <v>11</v>
      </c>
      <c r="E12" s="2">
        <f>IF(OR(ISBLANK('INSPIRE-Jの得点'!D14),'INSPIRE-Jの得点'!D14="大切でない",'INSPIRE-Jの得点'!D14="無回答"),0,1)</f>
        <v>0</v>
      </c>
      <c r="F12" s="2">
        <f>IF(E12=0,0,IF('INSPIRE-Jの得点'!D14="大切である：そう感じない",0,IF('INSPIRE-Jの得点'!D14="大切である：あまりそう感じない",1,IF('INSPIRE-Jの得点'!D14="大切である：どちらでもない",2,IF('INSPIRE-Jの得点'!D14="大切である：ややそう感じる",3,IF('INSPIRE-Jの得点'!D14="大切である：そう感じる",4))))))</f>
        <v>0</v>
      </c>
    </row>
    <row r="13" spans="1:10" x14ac:dyDescent="0.45">
      <c r="C13" s="16"/>
      <c r="D13" s="1">
        <v>12</v>
      </c>
      <c r="E13" s="2">
        <f>IF(OR(ISBLANK('INSPIRE-Jの得点'!D15),'INSPIRE-Jの得点'!D15="大切でない",'INSPIRE-Jの得点'!D15="無回答"),0,1)</f>
        <v>0</v>
      </c>
      <c r="F13" s="2">
        <f>IF(E13=0,0,IF('INSPIRE-Jの得点'!D15="大切である：そう感じない",0,IF('INSPIRE-Jの得点'!D15="大切である：あまりそう感じない",1,IF('INSPIRE-Jの得点'!D15="大切である：どちらでもない",2,IF('INSPIRE-Jの得点'!D15="大切である：ややそう感じる",3,IF('INSPIRE-Jの得点'!D15="大切である：そう感じる",4))))))</f>
        <v>0</v>
      </c>
    </row>
    <row r="14" spans="1:10" x14ac:dyDescent="0.45">
      <c r="C14" s="16"/>
      <c r="D14" s="1">
        <v>13</v>
      </c>
      <c r="E14" s="2">
        <f>IF(OR(ISBLANK('INSPIRE-Jの得点'!D16),'INSPIRE-Jの得点'!D16="大切でない",'INSPIRE-Jの得点'!D16="無回答"),0,1)</f>
        <v>0</v>
      </c>
      <c r="F14" s="2">
        <f>IF(E14=0,0,IF('INSPIRE-Jの得点'!D16="大切である：そう感じない",0,IF('INSPIRE-Jの得点'!D16="大切である：あまりそう感じない",1,IF('INSPIRE-Jの得点'!D16="大切である：どちらでもない",2,IF('INSPIRE-Jの得点'!D16="大切である：ややそう感じる",3,IF('INSPIRE-Jの得点'!D16="大切である：そう感じる",4))))))</f>
        <v>0</v>
      </c>
    </row>
    <row r="15" spans="1:10" x14ac:dyDescent="0.45">
      <c r="C15" s="16"/>
      <c r="D15" s="1">
        <v>14</v>
      </c>
      <c r="E15" s="2">
        <f>IF(OR(ISBLANK('INSPIRE-Jの得点'!D17),'INSPIRE-Jの得点'!D17="大切でない",'INSPIRE-Jの得点'!D17="無回答"),0,1)</f>
        <v>0</v>
      </c>
      <c r="F15" s="2">
        <f>IF(E15=0,0,IF('INSPIRE-Jの得点'!D17="大切である：そう感じない",0,IF('INSPIRE-Jの得点'!D17="大切である：あまりそう感じない",1,IF('INSPIRE-Jの得点'!D17="大切である：どちらでもない",2,IF('INSPIRE-Jの得点'!D17="大切である：ややそう感じる",3,IF('INSPIRE-Jの得点'!D17="大切である：そう感じる",4))))))</f>
        <v>0</v>
      </c>
    </row>
    <row r="16" spans="1:10" x14ac:dyDescent="0.45">
      <c r="C16" s="16"/>
      <c r="D16" s="1">
        <v>15</v>
      </c>
      <c r="E16" s="2">
        <f>IF(OR(ISBLANK('INSPIRE-Jの得点'!D18),'INSPIRE-Jの得点'!D18="大切でない",'INSPIRE-Jの得点'!D18="無回答"),0,1)</f>
        <v>0</v>
      </c>
      <c r="F16" s="2">
        <f>IF(E16=0,0,IF('INSPIRE-Jの得点'!D18="大切である：そう感じない",0,IF('INSPIRE-Jの得点'!D18="大切である：あまりそう感じない",1,IF('INSPIRE-Jの得点'!D18="大切である：どちらでもない",2,IF('INSPIRE-Jの得点'!D18="大切である：ややそう感じる",3,IF('INSPIRE-Jの得点'!D18="大切である：そう感じる",4))))))</f>
        <v>0</v>
      </c>
    </row>
    <row r="17" spans="3:6" x14ac:dyDescent="0.45">
      <c r="C17" s="16"/>
      <c r="D17" s="1">
        <v>16</v>
      </c>
      <c r="E17" s="2">
        <f>IF(OR(ISBLANK('INSPIRE-Jの得点'!D19),'INSPIRE-Jの得点'!D19="大切でない",'INSPIRE-Jの得点'!D19="無回答"),0,1)</f>
        <v>0</v>
      </c>
      <c r="F17" s="2">
        <f>IF(E17=0,0,IF('INSPIRE-Jの得点'!D19="大切である：そう感じない",0,IF('INSPIRE-Jの得点'!D19="大切である：あまりそう感じない",1,IF('INSPIRE-Jの得点'!D19="大切である：どちらでもない",2,IF('INSPIRE-Jの得点'!D19="大切である：ややそう感じる",3,IF('INSPIRE-Jの得点'!D19="大切である：そう感じる",4))))))</f>
        <v>0</v>
      </c>
    </row>
    <row r="18" spans="3:6" x14ac:dyDescent="0.45">
      <c r="C18" s="16"/>
      <c r="D18" s="1">
        <v>17</v>
      </c>
      <c r="E18" s="2">
        <f>IF(OR(ISBLANK('INSPIRE-Jの得点'!D20),'INSPIRE-Jの得点'!D20="大切でない",'INSPIRE-Jの得点'!D20="無回答"),0,1)</f>
        <v>0</v>
      </c>
      <c r="F18" s="2">
        <f>IF(E18=0,0,IF('INSPIRE-Jの得点'!D20="大切である：そう感じない",0,IF('INSPIRE-Jの得点'!D20="大切である：あまりそう感じない",1,IF('INSPIRE-Jの得点'!D20="大切である：どちらでもない",2,IF('INSPIRE-Jの得点'!D20="大切である：ややそう感じる",3,IF('INSPIRE-Jの得点'!D20="大切である：そう感じる",4))))))</f>
        <v>0</v>
      </c>
    </row>
    <row r="19" spans="3:6" x14ac:dyDescent="0.45">
      <c r="C19" s="16"/>
      <c r="D19" s="1">
        <v>18</v>
      </c>
      <c r="E19" s="2">
        <f>IF(OR(ISBLANK('INSPIRE-Jの得点'!D21),'INSPIRE-Jの得点'!D21="大切でない",'INSPIRE-Jの得点'!D21="無回答"),0,1)</f>
        <v>0</v>
      </c>
      <c r="F19" s="2">
        <f>IF(E19=0,0,IF('INSPIRE-Jの得点'!D21="大切である：そう感じない",0,IF('INSPIRE-Jの得点'!D21="大切である：あまりそう感じない",1,IF('INSPIRE-Jの得点'!D21="大切である：どちらでもない",2,IF('INSPIRE-Jの得点'!D21="大切である：ややそう感じる",3,IF('INSPIRE-Jの得点'!D21="大切である：そう感じる",4))))))</f>
        <v>0</v>
      </c>
    </row>
    <row r="20" spans="3:6" x14ac:dyDescent="0.45">
      <c r="C20" s="16"/>
      <c r="D20" s="1">
        <v>19</v>
      </c>
      <c r="E20" s="2">
        <f>IF(OR(ISBLANK('INSPIRE-Jの得点'!D22),'INSPIRE-Jの得点'!D22="大切でない",'INSPIRE-Jの得点'!D22="無回答"),0,1)</f>
        <v>0</v>
      </c>
      <c r="F20" s="2">
        <f>IF(E20=0,0,IF('INSPIRE-Jの得点'!D22="大切である：そう感じない",0,IF('INSPIRE-Jの得点'!D22="大切である：あまりそう感じない",1,IF('INSPIRE-Jの得点'!D22="大切である：どちらでもない",2,IF('INSPIRE-Jの得点'!D22="大切である：ややそう感じる",3,IF('INSPIRE-Jの得点'!D22="大切である：そう感じる",4))))))</f>
        <v>0</v>
      </c>
    </row>
    <row r="21" spans="3:6" x14ac:dyDescent="0.45">
      <c r="C21" s="16"/>
      <c r="D21" s="1">
        <v>20</v>
      </c>
      <c r="E21" s="2">
        <f>IF(OR(ISBLANK('INSPIRE-Jの得点'!D23),'INSPIRE-Jの得点'!D23="大切でない",'INSPIRE-Jの得点'!D23="無回答"),0,1)</f>
        <v>0</v>
      </c>
      <c r="F21" s="2">
        <f>IF(E21=0,0,IF('INSPIRE-Jの得点'!D23="大切である：そう感じない",0,IF('INSPIRE-Jの得点'!D23="大切である：あまりそう感じない",1,IF('INSPIRE-Jの得点'!D23="大切である：どちらでもない",2,IF('INSPIRE-Jの得点'!D23="大切である：ややそう感じる",3,IF('INSPIRE-Jの得点'!D23="大切である：そう感じる",4))))))</f>
        <v>0</v>
      </c>
    </row>
  </sheetData>
  <mergeCells count="2">
    <mergeCell ref="C2:C21"/>
    <mergeCell ref="H2:H8"/>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INSPIRE-Jの得点</vt:lpstr>
      <vt:lpstr>変更不可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risa</dc:creator>
  <cp:lastModifiedBy>risa</cp:lastModifiedBy>
  <dcterms:created xsi:type="dcterms:W3CDTF">2020-02-26T12:33:17Z</dcterms:created>
  <dcterms:modified xsi:type="dcterms:W3CDTF">2020-03-02T09:15:22Z</dcterms:modified>
</cp:coreProperties>
</file>